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օգոստոս 371-ն.12թ (3)" sheetId="1" r:id="rId1"/>
    <sheet name="օգոստոս 371-ն.12թ (5)" sheetId="2" r:id="rId2"/>
    <sheet name="օգոստոս 371-ն.12թ (4)" sheetId="3" r:id="rId3"/>
    <sheet name="օգոստոս 371-ն.12թ (6)" sheetId="4" r:id="rId4"/>
  </sheets>
  <definedNames/>
  <calcPr fullCalcOnLoad="1"/>
</workbook>
</file>

<file path=xl/sharedStrings.xml><?xml version="1.0" encoding="utf-8"?>
<sst xmlns="http://schemas.openxmlformats.org/spreadsheetml/2006/main" count="127" uniqueCount="45">
  <si>
    <t>N/N</t>
  </si>
  <si>
    <t>Ծրագրի անվանումը</t>
  </si>
  <si>
    <t xml:space="preserve"> 04. 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
</t>
  </si>
  <si>
    <t>Եկամուտները</t>
  </si>
  <si>
    <t>Ծախսերը</t>
  </si>
  <si>
    <t>/հազար դրամ/</t>
  </si>
  <si>
    <t xml:space="preserve">"ՀՀ կառավարությանն առընթեր ոստիկանության  ճանապարհային 
ոստիկանության կողմից արձանագրված խախտումների համար վարչական տուգանքների գանձումների, գրանցման - քննական ծառայությունների դիմաց վճարումների և այլ վճարովի ծառայությունների մատուցում"
</t>
  </si>
  <si>
    <t>" Քաղաքացիներին բժշկական օգնության և սպասարկման վճարովի ծառայությունների մատուցում"</t>
  </si>
  <si>
    <t xml:space="preserve">      ՀՀ   ոստիկանության  ՖԲՎ</t>
  </si>
  <si>
    <t>Ընդամենը</t>
  </si>
  <si>
    <t xml:space="preserve"> "ՀՀ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մատուցում"</t>
  </si>
  <si>
    <t>" ՀՀ Քաղաքացու անձնագիր տալու կամ փոխանակելու վճարովի ծառայությունների մատուցում"</t>
  </si>
  <si>
    <t xml:space="preserve">                                      îºÔºÎ²Üø
                     ÐÐ áëïÇÏ³ÝáõÃÛ³Ý  2013Ã. արտաբյուջետային   միջոցների նախահաշիվների կատարողականի վերաբերյալ
         </t>
  </si>
  <si>
    <t xml:space="preserve">Պլանը 
</t>
  </si>
  <si>
    <t>Մնացորդը  01.01.13Ã. դրությամբ</t>
  </si>
  <si>
    <t xml:space="preserve">Փաստը </t>
  </si>
  <si>
    <t xml:space="preserve">Պլանը
</t>
  </si>
  <si>
    <t>%</t>
  </si>
  <si>
    <t>Գումարը</t>
  </si>
  <si>
    <t>Մնացորդը   01.01.14թ. դրությամբ</t>
  </si>
  <si>
    <t xml:space="preserve">Կատարողականը </t>
  </si>
  <si>
    <t xml:space="preserve">ճշգրտված
պլան </t>
  </si>
  <si>
    <t>Ծախսեր</t>
  </si>
  <si>
    <t>Եկամուտներ</t>
  </si>
  <si>
    <t xml:space="preserve">տարբերություն
(կատարողական-պլան )
</t>
  </si>
  <si>
    <t>Մնացորդը  01.01.14Ã. դրությամբ</t>
  </si>
  <si>
    <t>07.  " Քաղաքացիներին բժշկական օգնության և սպասարկման վճարովի ծառայությունների մատուցում"</t>
  </si>
  <si>
    <t>08.  " ՀՀ Քաղաքացու անձնագիր տալու կամ փոխանակելու վճարովի ծառայությունների մատուցում"</t>
  </si>
  <si>
    <t xml:space="preserve">                                      îºÔºÎ²Üø
                     ÐÐ áëïÇÏ³ÝáõÃÛ³Ý  2013Ã. արտաբյուջետային   միջոցների նախահաշիվների կատարողականի վերաբերյալ
         </t>
  </si>
  <si>
    <t xml:space="preserve"> </t>
  </si>
  <si>
    <t xml:space="preserve">                                     05."ՀՀ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մատուցում"</t>
  </si>
  <si>
    <t xml:space="preserve">                                    06."ՀՀ կառավարությանն առընթեր ոստիկանության  ճանապարհային 
ոստիկանության կողմից արձանագրված խախտումների համար վարչական տուգանքների գանձումների, գրանցման - քննական ծառայությունների դիմաց վճարումների և այլ վճարովի ծառայությունների մատուցում"
</t>
  </si>
  <si>
    <t>ճշգրտված
պլանը</t>
  </si>
  <si>
    <t xml:space="preserve">Շեղումը
(կատարողական- ճշտ.պլան )
</t>
  </si>
  <si>
    <t>%
ճշտ
պլ</t>
  </si>
  <si>
    <t xml:space="preserve">
պլանը
(ճշտված)</t>
  </si>
  <si>
    <t>Գումարով</t>
  </si>
  <si>
    <t xml:space="preserve">%-ով
</t>
  </si>
  <si>
    <t xml:space="preserve">Շեղումը
</t>
  </si>
  <si>
    <t>պլանը
(ճշտված)</t>
  </si>
  <si>
    <t>Գումարը
(ճշտված)</t>
  </si>
  <si>
    <t xml:space="preserve">                                                06."ՀՀ կառավարությանն առընթեր ոստիկանության  ճանապարհային 
ոստիկանության կողմից արձանագրված խախտումների համար վարչական տուգանքների գանձումների, գրանցման - քննական ծառայությունների դիմաց վճարումների և այլ վճարովի ծառայությունների մատուցում"
</t>
  </si>
  <si>
    <t xml:space="preserve">                                              05."ՀՀ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մատուցում"</t>
  </si>
  <si>
    <t xml:space="preserve">                                 îºÔºÎ²Üø
                     ÐÐ áëïÇÏ³ÝáõÃÛ³Ý  2013Ã. արտաբյուջետային   միջոցների նախահաշիվների կատարողականի վերաբերյալ
         </t>
  </si>
  <si>
    <t>(հազ.դրամ)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</si>
</sst>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0000000"/>
    <numFmt numFmtId="179" formatCode="#,##0.000"/>
    <numFmt numFmtId="180" formatCode="#,##0.0"/>
  </numFmts>
  <fonts count="55">
    <font>
      <sz val="10"/>
      <name val="Arial"/>
      <family val="0"/>
    </font>
    <font>
      <sz val="8"/>
      <name val="Arial Armenian"/>
      <family val="2"/>
    </font>
    <font>
      <sz val="8"/>
      <name val="Arial"/>
      <family val="0"/>
    </font>
    <font>
      <b/>
      <sz val="8"/>
      <name val="Arial Armenian"/>
      <family val="2"/>
    </font>
    <font>
      <sz val="8"/>
      <color indexed="8"/>
      <name val="Arial Armenian"/>
      <family val="2"/>
    </font>
    <font>
      <sz val="10"/>
      <color indexed="8"/>
      <name val="GHEA Mariam"/>
      <family val="3"/>
    </font>
    <font>
      <i/>
      <sz val="10"/>
      <color indexed="8"/>
      <name val="GHEA Mariam"/>
      <family val="3"/>
    </font>
    <font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11"/>
      <color indexed="8"/>
      <name val="GHEA Mariam"/>
      <family val="3"/>
    </font>
    <font>
      <i/>
      <sz val="11"/>
      <color indexed="8"/>
      <name val="GHEA Mariam"/>
      <family val="3"/>
    </font>
    <font>
      <i/>
      <sz val="10"/>
      <name val="Arial Armenian"/>
      <family val="2"/>
    </font>
    <font>
      <sz val="10"/>
      <color indexed="8"/>
      <name val="Arial LatArm"/>
      <family val="2"/>
    </font>
    <font>
      <b/>
      <sz val="10"/>
      <color indexed="8"/>
      <name val="Arial LatArm"/>
      <family val="2"/>
    </font>
    <font>
      <sz val="9"/>
      <color indexed="8"/>
      <name val="GHEA Mariam"/>
      <family val="3"/>
    </font>
    <font>
      <i/>
      <sz val="9"/>
      <color indexed="8"/>
      <name val="GHEA Mariam"/>
      <family val="3"/>
    </font>
    <font>
      <b/>
      <sz val="8"/>
      <color indexed="8"/>
      <name val="Arial Armenian"/>
      <family val="2"/>
    </font>
    <font>
      <sz val="9"/>
      <color indexed="8"/>
      <name val="Arial Armenian"/>
      <family val="2"/>
    </font>
    <font>
      <b/>
      <sz val="8"/>
      <color indexed="8"/>
      <name val="GHEA Mariam"/>
      <family val="3"/>
    </font>
    <font>
      <sz val="9"/>
      <color indexed="8"/>
      <name val="Arial LatArm"/>
      <family val="2"/>
    </font>
    <font>
      <b/>
      <sz val="9"/>
      <color indexed="8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80" fontId="9" fillId="0" borderId="12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180" fontId="9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0" fontId="9" fillId="0" borderId="12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80" fontId="6" fillId="0" borderId="15" xfId="0" applyNumberFormat="1" applyFont="1" applyBorder="1" applyAlignment="1">
      <alignment horizontal="center" vertical="center"/>
    </xf>
    <xf numFmtId="180" fontId="9" fillId="0" borderId="15" xfId="0" applyNumberFormat="1" applyFont="1" applyBorder="1" applyAlignment="1">
      <alignment horizontal="right" vertical="center"/>
    </xf>
    <xf numFmtId="180" fontId="10" fillId="0" borderId="15" xfId="0" applyNumberFormat="1" applyFont="1" applyBorder="1" applyAlignment="1">
      <alignment horizontal="right" vertical="center"/>
    </xf>
    <xf numFmtId="180" fontId="9" fillId="0" borderId="15" xfId="0" applyNumberFormat="1" applyFont="1" applyBorder="1" applyAlignment="1">
      <alignment horizontal="right"/>
    </xf>
    <xf numFmtId="180" fontId="14" fillId="0" borderId="12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80" fontId="18" fillId="0" borderId="12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20" fillId="0" borderId="12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54"/>
  <sheetViews>
    <sheetView zoomScalePageLayoutView="0" workbookViewId="0" topLeftCell="A6">
      <selection activeCell="G15" sqref="G15"/>
    </sheetView>
  </sheetViews>
  <sheetFormatPr defaultColWidth="9.140625" defaultRowHeight="12.75"/>
  <cols>
    <col min="1" max="1" width="2.00390625" style="1" customWidth="1"/>
    <col min="2" max="2" width="1.421875" style="1" customWidth="1"/>
    <col min="3" max="3" width="3.00390625" style="1" customWidth="1"/>
    <col min="4" max="4" width="34.7109375" style="1" customWidth="1"/>
    <col min="5" max="5" width="10.57421875" style="1" bestFit="1" customWidth="1"/>
    <col min="6" max="6" width="9.8515625" style="1" customWidth="1"/>
    <col min="7" max="7" width="10.140625" style="1" customWidth="1"/>
    <col min="8" max="8" width="10.421875" style="1" customWidth="1"/>
    <col min="9" max="9" width="10.28125" style="1" customWidth="1"/>
    <col min="10" max="10" width="11.57421875" style="1" customWidth="1"/>
    <col min="11" max="11" width="11.8515625" style="1" customWidth="1"/>
    <col min="12" max="12" width="9.421875" style="1" customWidth="1"/>
    <col min="13" max="13" width="9.57421875" style="1" customWidth="1"/>
    <col min="14" max="14" width="11.8515625" style="1" customWidth="1"/>
    <col min="15" max="15" width="11.140625" style="1" customWidth="1"/>
    <col min="16" max="16384" width="9.140625" style="1" customWidth="1"/>
  </cols>
  <sheetData>
    <row r="1" spans="2:14" s="2" customFormat="1" ht="28.5" customHeight="1">
      <c r="B1" s="52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2:14" s="2" customFormat="1" ht="14.25" customHeight="1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5" s="3" customFormat="1" ht="15" customHeight="1">
      <c r="A3" s="2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2"/>
    </row>
    <row r="4" spans="2:14" s="2" customFormat="1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3" t="s">
        <v>5</v>
      </c>
      <c r="N4" s="63"/>
    </row>
    <row r="5" spans="1:15" ht="42" customHeight="1">
      <c r="A5" s="2"/>
      <c r="B5" s="5"/>
      <c r="C5" s="47" t="s">
        <v>0</v>
      </c>
      <c r="D5" s="51" t="s">
        <v>1</v>
      </c>
      <c r="E5" s="62" t="s">
        <v>14</v>
      </c>
      <c r="F5" s="61" t="s">
        <v>3</v>
      </c>
      <c r="G5" s="61"/>
      <c r="H5" s="51" t="s">
        <v>20</v>
      </c>
      <c r="I5" s="51"/>
      <c r="J5" s="61" t="s">
        <v>4</v>
      </c>
      <c r="K5" s="61"/>
      <c r="L5" s="51" t="s">
        <v>20</v>
      </c>
      <c r="M5" s="51"/>
      <c r="N5" s="51" t="s">
        <v>19</v>
      </c>
      <c r="O5" s="2"/>
    </row>
    <row r="6" spans="1:14" ht="40.5" customHeight="1">
      <c r="A6" s="2"/>
      <c r="B6" s="5"/>
      <c r="C6" s="47"/>
      <c r="D6" s="51"/>
      <c r="E6" s="62"/>
      <c r="F6" s="8" t="s">
        <v>13</v>
      </c>
      <c r="G6" s="8" t="s">
        <v>15</v>
      </c>
      <c r="H6" s="8" t="s">
        <v>18</v>
      </c>
      <c r="I6" s="8" t="s">
        <v>17</v>
      </c>
      <c r="J6" s="8" t="s">
        <v>16</v>
      </c>
      <c r="K6" s="8" t="s">
        <v>15</v>
      </c>
      <c r="L6" s="8" t="s">
        <v>18</v>
      </c>
      <c r="M6" s="8" t="s">
        <v>17</v>
      </c>
      <c r="N6" s="51"/>
    </row>
    <row r="7" spans="1:14" ht="15" customHeight="1" hidden="1">
      <c r="A7" s="2"/>
      <c r="B7" s="5"/>
      <c r="C7" s="45"/>
      <c r="D7" s="48" t="s">
        <v>2</v>
      </c>
      <c r="E7" s="9">
        <v>88952.8</v>
      </c>
      <c r="F7" s="10">
        <v>5893455.2</v>
      </c>
      <c r="G7" s="9">
        <v>3716849</v>
      </c>
      <c r="H7" s="9"/>
      <c r="I7" s="9"/>
      <c r="J7" s="10">
        <v>5982408</v>
      </c>
      <c r="K7" s="9">
        <v>3546792.7</v>
      </c>
      <c r="L7" s="10">
        <f aca="true" t="shared" si="0" ref="L7:L12">G7/F7*100</f>
        <v>63.067400597191266</v>
      </c>
      <c r="M7" s="10">
        <f aca="true" t="shared" si="1" ref="M7:M12">K7/J7*100</f>
        <v>59.28704127167522</v>
      </c>
      <c r="N7" s="9">
        <f>E7+G7-K7</f>
        <v>259009.09999999963</v>
      </c>
    </row>
    <row r="8" spans="1:16" ht="14.25" customHeight="1" hidden="1">
      <c r="A8" s="2"/>
      <c r="B8" s="5"/>
      <c r="C8" s="45"/>
      <c r="D8" s="49"/>
      <c r="E8" s="9">
        <v>16088.13</v>
      </c>
      <c r="F8" s="10">
        <v>299718.2</v>
      </c>
      <c r="G8" s="9">
        <v>199812.12</v>
      </c>
      <c r="H8" s="9"/>
      <c r="I8" s="9"/>
      <c r="J8" s="10">
        <v>315806.28</v>
      </c>
      <c r="K8" s="9">
        <v>127483.28</v>
      </c>
      <c r="L8" s="10">
        <f t="shared" si="0"/>
        <v>66.66666221804348</v>
      </c>
      <c r="M8" s="10">
        <f t="shared" si="1"/>
        <v>40.36755697195128</v>
      </c>
      <c r="N8" s="9">
        <f aca="true" t="shared" si="2" ref="N8:N13">E8+G8-K8</f>
        <v>88416.97</v>
      </c>
      <c r="O8" s="43"/>
      <c r="P8" s="44"/>
    </row>
    <row r="9" spans="1:14" ht="25.5" customHeight="1" hidden="1">
      <c r="A9" s="2"/>
      <c r="B9" s="5"/>
      <c r="C9" s="45"/>
      <c r="D9" s="49"/>
      <c r="E9" s="9">
        <v>-78893.58</v>
      </c>
      <c r="F9" s="10">
        <v>221831.6</v>
      </c>
      <c r="G9" s="13">
        <v>136443.5</v>
      </c>
      <c r="H9" s="13"/>
      <c r="I9" s="13"/>
      <c r="J9" s="10">
        <v>221831.6</v>
      </c>
      <c r="K9" s="9">
        <v>144311.34</v>
      </c>
      <c r="L9" s="10">
        <f t="shared" si="0"/>
        <v>61.507693223147655</v>
      </c>
      <c r="M9" s="10">
        <f t="shared" si="1"/>
        <v>65.0544557222686</v>
      </c>
      <c r="N9" s="9">
        <f t="shared" si="2"/>
        <v>-86761.42</v>
      </c>
    </row>
    <row r="10" spans="1:14" ht="13.5" customHeight="1" hidden="1">
      <c r="A10" s="2"/>
      <c r="B10" s="5"/>
      <c r="C10" s="45"/>
      <c r="D10" s="49"/>
      <c r="E10" s="9">
        <v>15795.2</v>
      </c>
      <c r="F10" s="10">
        <v>40154.5</v>
      </c>
      <c r="G10" s="13">
        <v>20350</v>
      </c>
      <c r="H10" s="13"/>
      <c r="I10" s="13"/>
      <c r="J10" s="10">
        <v>55949.7</v>
      </c>
      <c r="K10" s="9">
        <v>29899.72</v>
      </c>
      <c r="L10" s="10">
        <f t="shared" si="0"/>
        <v>50.67925139150034</v>
      </c>
      <c r="M10" s="10">
        <f t="shared" si="1"/>
        <v>53.44035803587867</v>
      </c>
      <c r="N10" s="9">
        <f t="shared" si="2"/>
        <v>6245.479999999996</v>
      </c>
    </row>
    <row r="11" spans="1:14" ht="15.75" customHeight="1" hidden="1">
      <c r="A11" s="2"/>
      <c r="B11" s="5"/>
      <c r="C11" s="45"/>
      <c r="D11" s="49"/>
      <c r="E11" s="9">
        <v>147.3</v>
      </c>
      <c r="F11" s="10">
        <v>7978.4</v>
      </c>
      <c r="G11" s="13">
        <v>4744.86</v>
      </c>
      <c r="H11" s="13"/>
      <c r="I11" s="13"/>
      <c r="J11" s="10">
        <v>8125.7</v>
      </c>
      <c r="K11" s="9">
        <v>4722.63</v>
      </c>
      <c r="L11" s="10">
        <f t="shared" si="0"/>
        <v>59.471322570941545</v>
      </c>
      <c r="M11" s="10">
        <f t="shared" si="1"/>
        <v>58.119669689995945</v>
      </c>
      <c r="N11" s="9">
        <f t="shared" si="2"/>
        <v>169.52999999999975</v>
      </c>
    </row>
    <row r="12" spans="1:14" ht="25.5" customHeight="1" hidden="1">
      <c r="A12" s="2"/>
      <c r="B12" s="5"/>
      <c r="C12" s="45"/>
      <c r="D12" s="49"/>
      <c r="E12" s="9">
        <v>27039.18</v>
      </c>
      <c r="F12" s="10">
        <v>300000</v>
      </c>
      <c r="G12" s="13">
        <v>140979.8</v>
      </c>
      <c r="H12" s="13"/>
      <c r="I12" s="13"/>
      <c r="J12" s="10">
        <v>327039.2</v>
      </c>
      <c r="K12" s="9">
        <v>141750</v>
      </c>
      <c r="L12" s="10">
        <f t="shared" si="0"/>
        <v>46.99326666666666</v>
      </c>
      <c r="M12" s="10">
        <f t="shared" si="1"/>
        <v>43.34342794380612</v>
      </c>
      <c r="N12" s="9">
        <f t="shared" si="2"/>
        <v>26268.97999999998</v>
      </c>
    </row>
    <row r="13" spans="1:14" ht="39.75" customHeight="1" hidden="1">
      <c r="A13" s="2"/>
      <c r="B13" s="5"/>
      <c r="C13" s="45"/>
      <c r="D13" s="50"/>
      <c r="E13" s="9">
        <v>78893.58</v>
      </c>
      <c r="F13" s="10"/>
      <c r="G13" s="9">
        <v>840</v>
      </c>
      <c r="H13" s="9"/>
      <c r="I13" s="9"/>
      <c r="J13" s="10"/>
      <c r="K13" s="9">
        <v>-3843.33</v>
      </c>
      <c r="L13" s="10"/>
      <c r="M13" s="10"/>
      <c r="N13" s="9">
        <f t="shared" si="2"/>
        <v>83576.91</v>
      </c>
    </row>
    <row r="14" spans="1:14" ht="117.75" customHeight="1">
      <c r="A14" s="2"/>
      <c r="B14" s="5"/>
      <c r="C14" s="46"/>
      <c r="D14" s="8" t="s">
        <v>10</v>
      </c>
      <c r="E14" s="15"/>
      <c r="F14" s="15"/>
      <c r="G14" s="15"/>
      <c r="H14" s="15"/>
      <c r="I14" s="15"/>
      <c r="J14" s="15">
        <v>9050541</v>
      </c>
      <c r="K14" s="15"/>
      <c r="L14" s="15"/>
      <c r="M14" s="15"/>
      <c r="N14" s="15"/>
    </row>
    <row r="15" spans="1:14" ht="127.5">
      <c r="A15" s="2"/>
      <c r="B15" s="5"/>
      <c r="C15" s="6">
        <v>2</v>
      </c>
      <c r="D15" s="8" t="s">
        <v>6</v>
      </c>
      <c r="E15" s="15"/>
      <c r="F15" s="16"/>
      <c r="G15" s="15"/>
      <c r="H15" s="15"/>
      <c r="I15" s="15"/>
      <c r="J15" s="16"/>
      <c r="K15" s="15"/>
      <c r="L15" s="15"/>
      <c r="M15" s="19"/>
      <c r="N15" s="15"/>
    </row>
    <row r="16" spans="1:14" ht="48.75" customHeight="1">
      <c r="A16" s="2"/>
      <c r="B16" s="5"/>
      <c r="C16" s="6">
        <v>3</v>
      </c>
      <c r="D16" s="8" t="s">
        <v>7</v>
      </c>
      <c r="E16" s="15"/>
      <c r="F16" s="16"/>
      <c r="G16" s="15"/>
      <c r="H16" s="15"/>
      <c r="I16" s="15"/>
      <c r="J16" s="16"/>
      <c r="K16" s="15"/>
      <c r="L16" s="16"/>
      <c r="M16" s="16"/>
      <c r="N16" s="15"/>
    </row>
    <row r="17" spans="1:14" ht="49.5" customHeight="1">
      <c r="A17" s="2"/>
      <c r="B17" s="5"/>
      <c r="C17" s="6">
        <v>4</v>
      </c>
      <c r="D17" s="8" t="s">
        <v>11</v>
      </c>
      <c r="E17" s="15"/>
      <c r="F17" s="16"/>
      <c r="G17" s="15"/>
      <c r="H17" s="15"/>
      <c r="I17" s="15"/>
      <c r="J17" s="16"/>
      <c r="K17" s="15"/>
      <c r="L17" s="16"/>
      <c r="M17" s="20"/>
      <c r="N17" s="15"/>
    </row>
    <row r="18" spans="2:14" ht="30" customHeight="1">
      <c r="B18" s="7"/>
      <c r="C18" s="6"/>
      <c r="D18" s="18" t="s">
        <v>9</v>
      </c>
      <c r="E18" s="21"/>
      <c r="F18" s="21"/>
      <c r="G18" s="21"/>
      <c r="H18" s="21"/>
      <c r="I18" s="21"/>
      <c r="J18" s="21"/>
      <c r="K18" s="21"/>
      <c r="L18" s="21"/>
      <c r="M18" s="21"/>
      <c r="N18" s="15"/>
    </row>
    <row r="19" ht="12" customHeight="1"/>
    <row r="20" spans="10:14" ht="12.75">
      <c r="J20" s="17"/>
      <c r="K20" s="17" t="s">
        <v>8</v>
      </c>
      <c r="L20" s="17"/>
      <c r="M20" s="17"/>
      <c r="N20" s="17"/>
    </row>
    <row r="22" ht="10.5">
      <c r="J22" s="4"/>
    </row>
    <row r="36" spans="5:9" ht="10.5">
      <c r="E36" s="2"/>
      <c r="F36" s="2"/>
      <c r="G36" s="2"/>
      <c r="H36" s="2"/>
      <c r="I36" s="2"/>
    </row>
    <row r="37" spans="5:9" ht="10.5">
      <c r="E37" s="2"/>
      <c r="F37" s="2"/>
      <c r="G37" s="2"/>
      <c r="H37" s="2"/>
      <c r="I37" s="2"/>
    </row>
    <row r="38" spans="5:9" ht="10.5">
      <c r="E38" s="2"/>
      <c r="F38" s="2"/>
      <c r="G38" s="2"/>
      <c r="H38" s="2"/>
      <c r="I38" s="2"/>
    </row>
    <row r="39" spans="5:9" ht="10.5">
      <c r="E39" s="2"/>
      <c r="F39" s="2"/>
      <c r="G39" s="2"/>
      <c r="H39" s="2"/>
      <c r="I39" s="2"/>
    </row>
    <row r="40" spans="5:9" ht="10.5">
      <c r="E40" s="2"/>
      <c r="F40" s="2"/>
      <c r="G40" s="2"/>
      <c r="H40" s="2"/>
      <c r="I40" s="2"/>
    </row>
    <row r="41" spans="5:9" ht="10.5">
      <c r="E41" s="2"/>
      <c r="F41" s="2"/>
      <c r="G41" s="2"/>
      <c r="H41" s="2"/>
      <c r="I41" s="2"/>
    </row>
    <row r="42" spans="5:9" ht="10.5">
      <c r="E42" s="2"/>
      <c r="F42" s="2"/>
      <c r="G42" s="2"/>
      <c r="H42" s="2"/>
      <c r="I42" s="2"/>
    </row>
    <row r="43" spans="5:9" ht="45" customHeight="1">
      <c r="E43" s="2"/>
      <c r="F43" s="12"/>
      <c r="G43" s="2"/>
      <c r="H43" s="2"/>
      <c r="I43" s="2"/>
    </row>
    <row r="44" spans="5:9" ht="10.5">
      <c r="E44" s="2"/>
      <c r="F44" s="12"/>
      <c r="G44" s="2"/>
      <c r="H44" s="2"/>
      <c r="I44" s="2"/>
    </row>
    <row r="54" spans="7:9" ht="10.5">
      <c r="G54" s="11"/>
      <c r="H54" s="11"/>
      <c r="I54" s="11"/>
    </row>
  </sheetData>
  <sheetProtection/>
  <mergeCells count="13">
    <mergeCell ref="E5:E6"/>
    <mergeCell ref="M4:N4"/>
    <mergeCell ref="H5:I5"/>
    <mergeCell ref="O8:P8"/>
    <mergeCell ref="C7:C14"/>
    <mergeCell ref="C5:C6"/>
    <mergeCell ref="D7:D13"/>
    <mergeCell ref="N5:N6"/>
    <mergeCell ref="B1:N3"/>
    <mergeCell ref="F5:G5"/>
    <mergeCell ref="J5:K5"/>
    <mergeCell ref="L5:M5"/>
    <mergeCell ref="D5:D6"/>
  </mergeCells>
  <printOptions/>
  <pageMargins left="0.17" right="0.17" top="0.18" bottom="0.23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54"/>
  <sheetViews>
    <sheetView zoomScalePageLayoutView="0" workbookViewId="0" topLeftCell="A14">
      <selection activeCell="F6" sqref="F1:Q16384"/>
    </sheetView>
  </sheetViews>
  <sheetFormatPr defaultColWidth="9.140625" defaultRowHeight="12.75"/>
  <cols>
    <col min="1" max="1" width="2.00390625" style="1" customWidth="1"/>
    <col min="2" max="2" width="1.421875" style="1" customWidth="1"/>
    <col min="3" max="3" width="3.00390625" style="1" customWidth="1"/>
    <col min="4" max="4" width="26.8515625" style="1" customWidth="1"/>
    <col min="5" max="5" width="10.57421875" style="1" hidden="1" customWidth="1"/>
    <col min="6" max="6" width="11.28125" style="1" customWidth="1"/>
    <col min="7" max="8" width="11.421875" style="1" customWidth="1"/>
    <col min="9" max="9" width="5.57421875" style="1" customWidth="1"/>
    <col min="10" max="10" width="11.421875" style="1" customWidth="1"/>
    <col min="11" max="11" width="6.28125" style="1" customWidth="1"/>
    <col min="12" max="12" width="10.421875" style="1" customWidth="1"/>
    <col min="13" max="13" width="10.7109375" style="1" customWidth="1"/>
    <col min="14" max="14" width="10.421875" style="1" customWidth="1"/>
    <col min="15" max="15" width="6.7109375" style="1" customWidth="1"/>
    <col min="16" max="16" width="11.57421875" style="1" customWidth="1"/>
    <col min="17" max="17" width="6.28125" style="1" customWidth="1"/>
    <col min="18" max="18" width="9.421875" style="1" hidden="1" customWidth="1"/>
    <col min="19" max="19" width="9.57421875" style="1" hidden="1" customWidth="1"/>
    <col min="20" max="20" width="1.8515625" style="1" hidden="1" customWidth="1"/>
    <col min="21" max="21" width="11.140625" style="1" customWidth="1"/>
    <col min="22" max="16384" width="9.140625" style="1" customWidth="1"/>
  </cols>
  <sheetData>
    <row r="1" spans="2:20" s="2" customFormat="1" ht="28.5" customHeight="1">
      <c r="B1" s="56" t="s">
        <v>12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2:20" s="2" customFormat="1" ht="14.2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s="3" customFormat="1" ht="15" customHeight="1">
      <c r="A3" s="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"/>
    </row>
    <row r="4" spans="2:20" s="2" customFormat="1" ht="15" customHeight="1">
      <c r="B4" s="14"/>
      <c r="C4" s="68" t="s">
        <v>0</v>
      </c>
      <c r="D4" s="48" t="s">
        <v>1</v>
      </c>
      <c r="E4" s="22"/>
      <c r="F4" s="69" t="s">
        <v>23</v>
      </c>
      <c r="G4" s="70"/>
      <c r="H4" s="70"/>
      <c r="I4" s="70"/>
      <c r="J4" s="70"/>
      <c r="K4" s="71"/>
      <c r="L4" s="69" t="s">
        <v>22</v>
      </c>
      <c r="M4" s="70"/>
      <c r="N4" s="70"/>
      <c r="O4" s="70"/>
      <c r="P4" s="70"/>
      <c r="Q4" s="71"/>
      <c r="R4" s="14"/>
      <c r="S4" s="72" t="s">
        <v>5</v>
      </c>
      <c r="T4" s="72"/>
    </row>
    <row r="5" spans="1:21" ht="42" customHeight="1">
      <c r="A5" s="2"/>
      <c r="B5" s="24"/>
      <c r="C5" s="45"/>
      <c r="D5" s="49"/>
      <c r="E5" s="73" t="s">
        <v>14</v>
      </c>
      <c r="F5" s="61" t="s">
        <v>3</v>
      </c>
      <c r="G5" s="61"/>
      <c r="H5" s="51" t="s">
        <v>20</v>
      </c>
      <c r="I5" s="51"/>
      <c r="J5" s="66" t="s">
        <v>24</v>
      </c>
      <c r="K5" s="67"/>
      <c r="L5" s="61" t="s">
        <v>4</v>
      </c>
      <c r="M5" s="61"/>
      <c r="N5" s="51" t="s">
        <v>20</v>
      </c>
      <c r="O5" s="51"/>
      <c r="P5" s="66" t="s">
        <v>24</v>
      </c>
      <c r="Q5" s="67"/>
      <c r="R5" s="67" t="s">
        <v>20</v>
      </c>
      <c r="S5" s="51"/>
      <c r="T5" s="51" t="s">
        <v>19</v>
      </c>
      <c r="U5" s="2"/>
    </row>
    <row r="6" spans="1:20" ht="40.5" customHeight="1">
      <c r="A6" s="2"/>
      <c r="B6" s="24"/>
      <c r="C6" s="46"/>
      <c r="D6" s="50"/>
      <c r="E6" s="73"/>
      <c r="F6" s="8" t="s">
        <v>13</v>
      </c>
      <c r="G6" s="8" t="s">
        <v>21</v>
      </c>
      <c r="H6" s="8" t="s">
        <v>18</v>
      </c>
      <c r="I6" s="8" t="s">
        <v>17</v>
      </c>
      <c r="J6" s="8" t="s">
        <v>18</v>
      </c>
      <c r="K6" s="8" t="s">
        <v>17</v>
      </c>
      <c r="L6" s="8" t="s">
        <v>13</v>
      </c>
      <c r="M6" s="8" t="s">
        <v>21</v>
      </c>
      <c r="N6" s="8" t="s">
        <v>18</v>
      </c>
      <c r="O6" s="8" t="s">
        <v>17</v>
      </c>
      <c r="P6" s="8" t="s">
        <v>18</v>
      </c>
      <c r="Q6" s="8" t="s">
        <v>17</v>
      </c>
      <c r="R6" s="23" t="s">
        <v>18</v>
      </c>
      <c r="S6" s="8" t="s">
        <v>17</v>
      </c>
      <c r="T6" s="51"/>
    </row>
    <row r="7" spans="1:20" ht="15" customHeight="1" hidden="1">
      <c r="A7" s="2"/>
      <c r="B7" s="24"/>
      <c r="C7" s="45"/>
      <c r="D7" s="48" t="s">
        <v>2</v>
      </c>
      <c r="E7" s="9">
        <v>88952.8</v>
      </c>
      <c r="F7" s="10">
        <v>5893455.2</v>
      </c>
      <c r="G7" s="9">
        <v>3716849</v>
      </c>
      <c r="H7" s="9"/>
      <c r="I7" s="9"/>
      <c r="J7" s="9"/>
      <c r="K7" s="9"/>
      <c r="L7" s="9"/>
      <c r="M7" s="9"/>
      <c r="N7" s="9"/>
      <c r="O7" s="9"/>
      <c r="P7" s="10">
        <v>5982408</v>
      </c>
      <c r="Q7" s="9">
        <v>3546792.7</v>
      </c>
      <c r="R7" s="25">
        <f aca="true" t="shared" si="0" ref="R7:R12">G7/F7*100</f>
        <v>63.067400597191266</v>
      </c>
      <c r="S7" s="10">
        <f aca="true" t="shared" si="1" ref="S7:S12">Q7/P7*100</f>
        <v>59.28704127167522</v>
      </c>
      <c r="T7" s="9">
        <f aca="true" t="shared" si="2" ref="T7:T13">E7+G7-Q7</f>
        <v>259009.09999999963</v>
      </c>
    </row>
    <row r="8" spans="1:22" ht="14.25" customHeight="1" hidden="1">
      <c r="A8" s="2"/>
      <c r="B8" s="24"/>
      <c r="C8" s="45"/>
      <c r="D8" s="49"/>
      <c r="E8" s="9">
        <v>16088.13</v>
      </c>
      <c r="F8" s="10">
        <v>299718.2</v>
      </c>
      <c r="G8" s="9">
        <v>199812.12</v>
      </c>
      <c r="H8" s="9"/>
      <c r="I8" s="9"/>
      <c r="J8" s="9"/>
      <c r="K8" s="9"/>
      <c r="L8" s="9"/>
      <c r="M8" s="9"/>
      <c r="N8" s="9"/>
      <c r="O8" s="9"/>
      <c r="P8" s="10">
        <v>315806.28</v>
      </c>
      <c r="Q8" s="9">
        <v>127483.28</v>
      </c>
      <c r="R8" s="25">
        <f t="shared" si="0"/>
        <v>66.66666221804348</v>
      </c>
      <c r="S8" s="10">
        <f t="shared" si="1"/>
        <v>40.36755697195128</v>
      </c>
      <c r="T8" s="9">
        <f t="shared" si="2"/>
        <v>88416.97</v>
      </c>
      <c r="U8" s="43"/>
      <c r="V8" s="44"/>
    </row>
    <row r="9" spans="1:20" ht="25.5" customHeight="1" hidden="1">
      <c r="A9" s="2"/>
      <c r="B9" s="24"/>
      <c r="C9" s="45"/>
      <c r="D9" s="49"/>
      <c r="E9" s="9">
        <v>-78893.58</v>
      </c>
      <c r="F9" s="10">
        <v>221831.6</v>
      </c>
      <c r="G9" s="13">
        <v>136443.5</v>
      </c>
      <c r="H9" s="13"/>
      <c r="I9" s="13"/>
      <c r="J9" s="13"/>
      <c r="K9" s="13"/>
      <c r="L9" s="13"/>
      <c r="M9" s="13"/>
      <c r="N9" s="13"/>
      <c r="O9" s="13"/>
      <c r="P9" s="10">
        <v>221831.6</v>
      </c>
      <c r="Q9" s="9">
        <v>144311.34</v>
      </c>
      <c r="R9" s="25">
        <f t="shared" si="0"/>
        <v>61.507693223147655</v>
      </c>
      <c r="S9" s="10">
        <f t="shared" si="1"/>
        <v>65.0544557222686</v>
      </c>
      <c r="T9" s="9">
        <f t="shared" si="2"/>
        <v>-86761.42</v>
      </c>
    </row>
    <row r="10" spans="1:20" ht="13.5" customHeight="1" hidden="1">
      <c r="A10" s="2"/>
      <c r="B10" s="24"/>
      <c r="C10" s="45"/>
      <c r="D10" s="49"/>
      <c r="E10" s="9">
        <v>15795.2</v>
      </c>
      <c r="F10" s="10">
        <v>40154.5</v>
      </c>
      <c r="G10" s="13">
        <v>20350</v>
      </c>
      <c r="H10" s="13"/>
      <c r="I10" s="13"/>
      <c r="J10" s="13"/>
      <c r="K10" s="13"/>
      <c r="L10" s="13"/>
      <c r="M10" s="13"/>
      <c r="N10" s="13"/>
      <c r="O10" s="13"/>
      <c r="P10" s="10">
        <v>55949.7</v>
      </c>
      <c r="Q10" s="9">
        <v>29899.72</v>
      </c>
      <c r="R10" s="25">
        <f t="shared" si="0"/>
        <v>50.67925139150034</v>
      </c>
      <c r="S10" s="10">
        <f t="shared" si="1"/>
        <v>53.44035803587867</v>
      </c>
      <c r="T10" s="9">
        <f t="shared" si="2"/>
        <v>6245.479999999996</v>
      </c>
    </row>
    <row r="11" spans="1:20" ht="15.75" customHeight="1" hidden="1">
      <c r="A11" s="2"/>
      <c r="B11" s="24"/>
      <c r="C11" s="45"/>
      <c r="D11" s="49"/>
      <c r="E11" s="9">
        <v>147.3</v>
      </c>
      <c r="F11" s="10">
        <v>7978.4</v>
      </c>
      <c r="G11" s="13">
        <v>4744.86</v>
      </c>
      <c r="H11" s="13"/>
      <c r="I11" s="13"/>
      <c r="J11" s="13"/>
      <c r="K11" s="13"/>
      <c r="L11" s="13"/>
      <c r="M11" s="13"/>
      <c r="N11" s="13"/>
      <c r="O11" s="13"/>
      <c r="P11" s="10">
        <v>8125.7</v>
      </c>
      <c r="Q11" s="9">
        <v>4722.63</v>
      </c>
      <c r="R11" s="25">
        <f t="shared" si="0"/>
        <v>59.471322570941545</v>
      </c>
      <c r="S11" s="10">
        <f t="shared" si="1"/>
        <v>58.119669689995945</v>
      </c>
      <c r="T11" s="9">
        <f t="shared" si="2"/>
        <v>169.52999999999975</v>
      </c>
    </row>
    <row r="12" spans="1:20" ht="25.5" customHeight="1" hidden="1">
      <c r="A12" s="2"/>
      <c r="B12" s="24"/>
      <c r="C12" s="45"/>
      <c r="D12" s="49"/>
      <c r="E12" s="9">
        <v>27039.18</v>
      </c>
      <c r="F12" s="10">
        <v>300000</v>
      </c>
      <c r="G12" s="13">
        <v>140979.8</v>
      </c>
      <c r="H12" s="13"/>
      <c r="I12" s="13"/>
      <c r="J12" s="13"/>
      <c r="K12" s="13"/>
      <c r="L12" s="13"/>
      <c r="M12" s="13"/>
      <c r="N12" s="13"/>
      <c r="O12" s="13"/>
      <c r="P12" s="10">
        <v>327039.2</v>
      </c>
      <c r="Q12" s="9">
        <v>141750</v>
      </c>
      <c r="R12" s="25">
        <f t="shared" si="0"/>
        <v>46.99326666666666</v>
      </c>
      <c r="S12" s="10">
        <f t="shared" si="1"/>
        <v>43.34342794380612</v>
      </c>
      <c r="T12" s="9">
        <f t="shared" si="2"/>
        <v>26268.97999999998</v>
      </c>
    </row>
    <row r="13" spans="1:20" ht="39.75" customHeight="1" hidden="1">
      <c r="A13" s="2"/>
      <c r="B13" s="24"/>
      <c r="C13" s="45"/>
      <c r="D13" s="50"/>
      <c r="E13" s="9">
        <v>78893.58</v>
      </c>
      <c r="F13" s="10"/>
      <c r="G13" s="9">
        <v>840</v>
      </c>
      <c r="H13" s="9"/>
      <c r="I13" s="9"/>
      <c r="J13" s="9"/>
      <c r="K13" s="9"/>
      <c r="L13" s="9"/>
      <c r="M13" s="9"/>
      <c r="N13" s="9"/>
      <c r="O13" s="9"/>
      <c r="P13" s="10"/>
      <c r="Q13" s="9">
        <v>-3843.33</v>
      </c>
      <c r="R13" s="25"/>
      <c r="S13" s="10"/>
      <c r="T13" s="9">
        <f t="shared" si="2"/>
        <v>83576.91</v>
      </c>
    </row>
    <row r="14" spans="1:20" ht="206.25" customHeight="1">
      <c r="A14" s="2"/>
      <c r="B14" s="24"/>
      <c r="C14" s="46"/>
      <c r="D14" s="8" t="s">
        <v>10</v>
      </c>
      <c r="E14" s="15"/>
      <c r="F14" s="15">
        <v>9050541</v>
      </c>
      <c r="G14" s="15">
        <v>9050541</v>
      </c>
      <c r="H14" s="15">
        <v>7419839.24</v>
      </c>
      <c r="I14" s="15">
        <f>H14/G14*100</f>
        <v>81.98227310389512</v>
      </c>
      <c r="J14" s="15">
        <f>H14-G14</f>
        <v>-1630701.7599999998</v>
      </c>
      <c r="K14" s="15">
        <f>J14/G14*100</f>
        <v>-18.017726896104882</v>
      </c>
      <c r="L14" s="15">
        <v>9195814.1</v>
      </c>
      <c r="M14" s="15">
        <v>9195814.1</v>
      </c>
      <c r="N14" s="15">
        <v>7342177.27</v>
      </c>
      <c r="O14" s="15">
        <f>N14/M14*100</f>
        <v>79.84260219005515</v>
      </c>
      <c r="P14" s="15">
        <f>N14-M14</f>
        <v>-1853636.83</v>
      </c>
      <c r="Q14" s="15">
        <f>P14/M14*100</f>
        <v>-20.157397809944854</v>
      </c>
      <c r="R14" s="26"/>
      <c r="S14" s="15"/>
      <c r="T14" s="15"/>
    </row>
    <row r="15" spans="1:20" ht="165.75" hidden="1">
      <c r="A15" s="2"/>
      <c r="B15" s="24"/>
      <c r="C15" s="6">
        <v>2</v>
      </c>
      <c r="D15" s="8" t="s">
        <v>6</v>
      </c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5"/>
      <c r="R15" s="26"/>
      <c r="S15" s="19"/>
      <c r="T15" s="15"/>
    </row>
    <row r="16" spans="1:20" ht="48.75" customHeight="1" hidden="1">
      <c r="A16" s="2"/>
      <c r="B16" s="24"/>
      <c r="C16" s="6">
        <v>3</v>
      </c>
      <c r="D16" s="8" t="s">
        <v>7</v>
      </c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5"/>
      <c r="R16" s="27"/>
      <c r="S16" s="16"/>
      <c r="T16" s="15"/>
    </row>
    <row r="17" spans="1:20" ht="49.5" customHeight="1" hidden="1">
      <c r="A17" s="2"/>
      <c r="B17" s="24"/>
      <c r="C17" s="6">
        <v>4</v>
      </c>
      <c r="D17" s="8" t="s">
        <v>11</v>
      </c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5"/>
      <c r="R17" s="27"/>
      <c r="S17" s="20"/>
      <c r="T17" s="15"/>
    </row>
    <row r="18" spans="2:20" ht="30" customHeight="1" hidden="1">
      <c r="B18" s="7"/>
      <c r="C18" s="6"/>
      <c r="D18" s="18" t="s">
        <v>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8"/>
      <c r="S18" s="21"/>
      <c r="T18" s="15"/>
    </row>
    <row r="19" ht="12" customHeight="1"/>
    <row r="20" spans="13:22" ht="12.75">
      <c r="M20" s="64" t="s">
        <v>8</v>
      </c>
      <c r="N20" s="64"/>
      <c r="O20" s="64"/>
      <c r="P20" s="17"/>
      <c r="Q20" s="65"/>
      <c r="R20" s="65"/>
      <c r="S20" s="65"/>
      <c r="T20" s="65"/>
      <c r="U20" s="65"/>
      <c r="V20" s="65"/>
    </row>
    <row r="22" ht="10.5">
      <c r="P22" s="4"/>
    </row>
    <row r="36" spans="5:15" ht="10.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0.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0.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0.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0.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0.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0.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45" customHeight="1">
      <c r="E43" s="2"/>
      <c r="F43" s="12"/>
      <c r="G43" s="2"/>
      <c r="H43" s="2"/>
      <c r="I43" s="2"/>
      <c r="J43" s="2"/>
      <c r="K43" s="2"/>
      <c r="L43" s="2"/>
      <c r="M43" s="2"/>
      <c r="N43" s="2"/>
      <c r="O43" s="2"/>
    </row>
    <row r="44" spans="5:15" ht="10.5">
      <c r="E44" s="2"/>
      <c r="F44" s="12"/>
      <c r="G44" s="2"/>
      <c r="H44" s="2"/>
      <c r="I44" s="2"/>
      <c r="J44" s="2"/>
      <c r="K44" s="2"/>
      <c r="L44" s="2"/>
      <c r="M44" s="2"/>
      <c r="N44" s="2"/>
      <c r="O44" s="2"/>
    </row>
    <row r="54" spans="7:15" ht="10.5">
      <c r="G54" s="11"/>
      <c r="H54" s="11"/>
      <c r="I54" s="11"/>
      <c r="J54" s="11"/>
      <c r="K54" s="11"/>
      <c r="L54" s="11"/>
      <c r="M54" s="11"/>
      <c r="N54" s="11"/>
      <c r="O54" s="11"/>
    </row>
  </sheetData>
  <sheetProtection/>
  <mergeCells count="20">
    <mergeCell ref="F4:K4"/>
    <mergeCell ref="L4:Q4"/>
    <mergeCell ref="B1:T3"/>
    <mergeCell ref="S4:T4"/>
    <mergeCell ref="E5:E6"/>
    <mergeCell ref="F5:G5"/>
    <mergeCell ref="N5:O5"/>
    <mergeCell ref="P5:Q5"/>
    <mergeCell ref="R5:S5"/>
    <mergeCell ref="T5:T6"/>
    <mergeCell ref="M20:O20"/>
    <mergeCell ref="Q20:V20"/>
    <mergeCell ref="C7:C14"/>
    <mergeCell ref="D7:D13"/>
    <mergeCell ref="U8:V8"/>
    <mergeCell ref="L5:M5"/>
    <mergeCell ref="H5:I5"/>
    <mergeCell ref="J5:K5"/>
    <mergeCell ref="C4:C6"/>
    <mergeCell ref="D4:D6"/>
  </mergeCells>
  <printOptions/>
  <pageMargins left="0.17" right="0.17" top="0.18" bottom="0.23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Y55"/>
  <sheetViews>
    <sheetView tabSelected="1" zoomScalePageLayoutView="0" workbookViewId="0" topLeftCell="C1">
      <selection activeCell="H23" sqref="H23"/>
    </sheetView>
  </sheetViews>
  <sheetFormatPr defaultColWidth="9.140625" defaultRowHeight="12.75"/>
  <cols>
    <col min="1" max="1" width="2.00390625" style="1" hidden="1" customWidth="1"/>
    <col min="2" max="2" width="2.7109375" style="1" hidden="1" customWidth="1"/>
    <col min="3" max="3" width="4.140625" style="1" customWidth="1"/>
    <col min="4" max="4" width="24.7109375" style="1" customWidth="1"/>
    <col min="5" max="5" width="9.8515625" style="1" customWidth="1"/>
    <col min="6" max="6" width="1.1484375" style="1" hidden="1" customWidth="1"/>
    <col min="7" max="7" width="12.28125" style="1" customWidth="1"/>
    <col min="8" max="8" width="11.421875" style="1" customWidth="1"/>
    <col min="9" max="9" width="7.00390625" style="1" customWidth="1"/>
    <col min="10" max="10" width="9.7109375" style="1" customWidth="1"/>
    <col min="11" max="11" width="6.421875" style="1" customWidth="1"/>
    <col min="12" max="12" width="10.7109375" style="1" hidden="1" customWidth="1"/>
    <col min="13" max="13" width="11.7109375" style="1" customWidth="1"/>
    <col min="14" max="14" width="11.421875" style="1" customWidth="1"/>
    <col min="15" max="15" width="6.7109375" style="1" customWidth="1"/>
    <col min="16" max="16" width="11.00390625" style="1" customWidth="1"/>
    <col min="17" max="17" width="6.421875" style="1" customWidth="1"/>
    <col min="18" max="18" width="10.7109375" style="1" customWidth="1"/>
    <col min="19" max="51" width="9.140625" style="2" customWidth="1"/>
    <col min="52" max="16384" width="9.140625" style="1" customWidth="1"/>
  </cols>
  <sheetData>
    <row r="1" spans="2:18" s="2" customFormat="1" ht="42.75" customHeight="1">
      <c r="B1" s="74" t="s">
        <v>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2:18" s="2" customFormat="1" ht="4.5" customHeight="1" hidden="1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51" s="3" customFormat="1" ht="6" customHeight="1" hidden="1">
      <c r="A3" s="2"/>
      <c r="B3" s="7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2:18" s="2" customFormat="1" ht="13.5" customHeight="1"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86" t="s">
        <v>44</v>
      </c>
      <c r="R4" s="86"/>
    </row>
    <row r="5" spans="2:18" s="2" customFormat="1" ht="15" customHeight="1">
      <c r="B5" s="14"/>
      <c r="C5" s="45" t="s">
        <v>0</v>
      </c>
      <c r="D5" s="80" t="s">
        <v>1</v>
      </c>
      <c r="E5" s="78" t="s">
        <v>14</v>
      </c>
      <c r="F5" s="83" t="s">
        <v>3</v>
      </c>
      <c r="G5" s="84"/>
      <c r="H5" s="84"/>
      <c r="I5" s="84"/>
      <c r="J5" s="84"/>
      <c r="K5" s="85"/>
      <c r="L5" s="83" t="s">
        <v>4</v>
      </c>
      <c r="M5" s="84"/>
      <c r="N5" s="84"/>
      <c r="O5" s="84"/>
      <c r="P5" s="84"/>
      <c r="Q5" s="85"/>
      <c r="R5" s="78" t="s">
        <v>25</v>
      </c>
    </row>
    <row r="6" spans="1:18" ht="32.25" customHeight="1">
      <c r="A6" s="2"/>
      <c r="B6" s="24"/>
      <c r="C6" s="45"/>
      <c r="D6" s="80"/>
      <c r="E6" s="78"/>
      <c r="F6" s="36" t="s">
        <v>35</v>
      </c>
      <c r="G6" s="37" t="s">
        <v>39</v>
      </c>
      <c r="H6" s="87" t="s">
        <v>20</v>
      </c>
      <c r="I6" s="87"/>
      <c r="J6" s="88" t="s">
        <v>38</v>
      </c>
      <c r="K6" s="89"/>
      <c r="L6" s="37" t="s">
        <v>39</v>
      </c>
      <c r="M6" s="37" t="s">
        <v>39</v>
      </c>
      <c r="N6" s="87" t="s">
        <v>20</v>
      </c>
      <c r="O6" s="87"/>
      <c r="P6" s="88" t="s">
        <v>38</v>
      </c>
      <c r="Q6" s="89"/>
      <c r="R6" s="78"/>
    </row>
    <row r="7" spans="1:18" ht="30" customHeight="1">
      <c r="A7" s="2"/>
      <c r="B7" s="24"/>
      <c r="C7" s="46"/>
      <c r="D7" s="81"/>
      <c r="E7" s="79"/>
      <c r="F7" s="35"/>
      <c r="G7" s="32" t="s">
        <v>40</v>
      </c>
      <c r="H7" s="32" t="s">
        <v>18</v>
      </c>
      <c r="I7" s="32" t="s">
        <v>17</v>
      </c>
      <c r="J7" s="32" t="s">
        <v>36</v>
      </c>
      <c r="K7" s="32" t="s">
        <v>37</v>
      </c>
      <c r="L7" s="32" t="s">
        <v>40</v>
      </c>
      <c r="M7" s="32" t="s">
        <v>40</v>
      </c>
      <c r="N7" s="32" t="s">
        <v>18</v>
      </c>
      <c r="O7" s="32" t="s">
        <v>17</v>
      </c>
      <c r="P7" s="32" t="s">
        <v>36</v>
      </c>
      <c r="Q7" s="32" t="s">
        <v>37</v>
      </c>
      <c r="R7" s="79"/>
    </row>
    <row r="8" spans="1:18" ht="15" customHeight="1" hidden="1">
      <c r="A8" s="2"/>
      <c r="B8" s="5"/>
      <c r="C8" s="45">
        <v>1</v>
      </c>
      <c r="D8" s="48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10"/>
      <c r="Q8" s="9"/>
      <c r="R8" s="9"/>
    </row>
    <row r="9" spans="1:18" ht="14.25" customHeight="1" hidden="1">
      <c r="A9" s="2"/>
      <c r="B9" s="5"/>
      <c r="C9" s="45"/>
      <c r="D9" s="4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10"/>
      <c r="Q9" s="43"/>
      <c r="R9" s="82"/>
    </row>
    <row r="10" spans="1:18" ht="25.5" customHeight="1" hidden="1">
      <c r="A10" s="2"/>
      <c r="B10" s="5"/>
      <c r="C10" s="45"/>
      <c r="D10" s="49"/>
      <c r="E10" s="9"/>
      <c r="F10" s="10"/>
      <c r="G10" s="13"/>
      <c r="H10" s="13"/>
      <c r="I10" s="13"/>
      <c r="J10" s="13"/>
      <c r="K10" s="13"/>
      <c r="L10" s="13"/>
      <c r="M10" s="13"/>
      <c r="N10" s="13"/>
      <c r="O10" s="13"/>
      <c r="P10" s="10"/>
      <c r="Q10" s="9"/>
      <c r="R10" s="9"/>
    </row>
    <row r="11" spans="1:18" ht="13.5" customHeight="1" hidden="1">
      <c r="A11" s="2"/>
      <c r="B11" s="5"/>
      <c r="C11" s="45"/>
      <c r="D11" s="49"/>
      <c r="E11" s="9"/>
      <c r="F11" s="10"/>
      <c r="G11" s="13"/>
      <c r="H11" s="13"/>
      <c r="I11" s="13"/>
      <c r="J11" s="13"/>
      <c r="K11" s="13"/>
      <c r="L11" s="13"/>
      <c r="M11" s="13"/>
      <c r="N11" s="13"/>
      <c r="O11" s="13"/>
      <c r="P11" s="10"/>
      <c r="Q11" s="9"/>
      <c r="R11" s="9"/>
    </row>
    <row r="12" spans="1:18" ht="15.75" customHeight="1" hidden="1">
      <c r="A12" s="2"/>
      <c r="B12" s="5"/>
      <c r="C12" s="45"/>
      <c r="D12" s="49"/>
      <c r="E12" s="9"/>
      <c r="F12" s="10"/>
      <c r="G12" s="13"/>
      <c r="H12" s="13"/>
      <c r="I12" s="13"/>
      <c r="J12" s="13"/>
      <c r="K12" s="13"/>
      <c r="L12" s="13"/>
      <c r="M12" s="13"/>
      <c r="N12" s="13"/>
      <c r="O12" s="13"/>
      <c r="P12" s="10"/>
      <c r="Q12" s="9"/>
      <c r="R12" s="9"/>
    </row>
    <row r="13" spans="1:18" ht="25.5" customHeight="1" hidden="1">
      <c r="A13" s="2"/>
      <c r="B13" s="5"/>
      <c r="C13" s="45"/>
      <c r="D13" s="49"/>
      <c r="E13" s="9"/>
      <c r="F13" s="10"/>
      <c r="G13" s="13"/>
      <c r="H13" s="13"/>
      <c r="I13" s="13"/>
      <c r="J13" s="13"/>
      <c r="K13" s="13"/>
      <c r="L13" s="13"/>
      <c r="M13" s="13"/>
      <c r="N13" s="13"/>
      <c r="O13" s="13"/>
      <c r="P13" s="10"/>
      <c r="Q13" s="9"/>
      <c r="R13" s="9"/>
    </row>
    <row r="14" spans="1:18" ht="63.75" customHeight="1" hidden="1">
      <c r="A14" s="2"/>
      <c r="B14" s="5"/>
      <c r="C14" s="45"/>
      <c r="D14" s="50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10"/>
      <c r="Q14" s="9"/>
      <c r="R14" s="9"/>
    </row>
    <row r="15" spans="1:18" ht="113.25" customHeight="1">
      <c r="A15" s="2"/>
      <c r="B15" s="5"/>
      <c r="C15" s="46"/>
      <c r="D15" s="32" t="s">
        <v>42</v>
      </c>
      <c r="E15" s="39">
        <v>145273.2</v>
      </c>
      <c r="F15" s="39"/>
      <c r="G15" s="39">
        <v>8050541</v>
      </c>
      <c r="H15" s="39">
        <v>7419839.24</v>
      </c>
      <c r="I15" s="39">
        <f>H15/G15*100</f>
        <v>92.16572203035797</v>
      </c>
      <c r="J15" s="39">
        <f>H15-G15</f>
        <v>-630701.7599999998</v>
      </c>
      <c r="K15" s="39">
        <f>J15/G15*100</f>
        <v>-7.834277969642038</v>
      </c>
      <c r="L15" s="39"/>
      <c r="M15" s="39">
        <v>8195814.1</v>
      </c>
      <c r="N15" s="39">
        <v>7342177.27</v>
      </c>
      <c r="O15" s="39">
        <f>N15/M15*100</f>
        <v>89.58447788609554</v>
      </c>
      <c r="P15" s="39">
        <f>N15-M15</f>
        <v>-853636.8300000001</v>
      </c>
      <c r="Q15" s="39">
        <f>P15/M15*100</f>
        <v>-10.415522113904464</v>
      </c>
      <c r="R15" s="39">
        <f>E15+H15-N15</f>
        <v>222935.17000000086</v>
      </c>
    </row>
    <row r="16" spans="1:22" ht="149.25" customHeight="1">
      <c r="A16" s="2"/>
      <c r="B16" s="5"/>
      <c r="C16" s="6">
        <v>2</v>
      </c>
      <c r="D16" s="32" t="s">
        <v>41</v>
      </c>
      <c r="E16" s="39">
        <v>1472834.4</v>
      </c>
      <c r="F16" s="40"/>
      <c r="G16" s="40">
        <v>11592900</v>
      </c>
      <c r="H16" s="39">
        <v>12007995.6</v>
      </c>
      <c r="I16" s="39">
        <f>H16/G16*100</f>
        <v>103.58060192014078</v>
      </c>
      <c r="J16" s="39">
        <f>H16-G16</f>
        <v>415095.5999999996</v>
      </c>
      <c r="K16" s="39">
        <f>J16/G16*100</f>
        <v>3.5806019201407726</v>
      </c>
      <c r="L16" s="39"/>
      <c r="M16" s="39">
        <v>11790995.3</v>
      </c>
      <c r="N16" s="39">
        <v>11606385.1</v>
      </c>
      <c r="O16" s="39">
        <f>N16/M16*100</f>
        <v>98.4343119872162</v>
      </c>
      <c r="P16" s="39">
        <f>N16-M16</f>
        <v>-184610.20000000112</v>
      </c>
      <c r="Q16" s="39">
        <f>P16/M16*100</f>
        <v>-1.5656880127837989</v>
      </c>
      <c r="R16" s="39">
        <f>E16+H16-N16-500000+210</f>
        <v>1374654.9000000004</v>
      </c>
      <c r="V16" s="2" t="s">
        <v>29</v>
      </c>
    </row>
    <row r="17" spans="1:18" ht="61.5" customHeight="1">
      <c r="A17" s="2"/>
      <c r="B17" s="5"/>
      <c r="C17" s="6">
        <v>3</v>
      </c>
      <c r="D17" s="32" t="s">
        <v>26</v>
      </c>
      <c r="E17" s="39">
        <v>2300.18</v>
      </c>
      <c r="F17" s="40"/>
      <c r="G17" s="40">
        <v>12000</v>
      </c>
      <c r="H17" s="39">
        <v>8624</v>
      </c>
      <c r="I17" s="39">
        <f>H17/G17*100</f>
        <v>71.86666666666667</v>
      </c>
      <c r="J17" s="39">
        <f>H17-G17</f>
        <v>-3376</v>
      </c>
      <c r="K17" s="39">
        <f>J17/G17*100</f>
        <v>-28.133333333333333</v>
      </c>
      <c r="L17" s="40"/>
      <c r="M17" s="40">
        <v>14300.2</v>
      </c>
      <c r="N17" s="39">
        <v>6095.3</v>
      </c>
      <c r="O17" s="39">
        <f>N17/M17*100</f>
        <v>42.623879386302285</v>
      </c>
      <c r="P17" s="39">
        <f>N17-M17</f>
        <v>-8204.900000000001</v>
      </c>
      <c r="Q17" s="39">
        <f>P17/M17*100</f>
        <v>-57.37612061369772</v>
      </c>
      <c r="R17" s="39">
        <f>E17+H17-N17</f>
        <v>4828.88</v>
      </c>
    </row>
    <row r="18" spans="1:18" ht="60">
      <c r="A18" s="2"/>
      <c r="B18" s="5"/>
      <c r="C18" s="6">
        <v>4</v>
      </c>
      <c r="D18" s="32" t="s">
        <v>27</v>
      </c>
      <c r="E18" s="39">
        <v>158244.03</v>
      </c>
      <c r="F18" s="40"/>
      <c r="G18" s="40">
        <v>618000</v>
      </c>
      <c r="H18" s="39">
        <v>516884.4</v>
      </c>
      <c r="I18" s="39">
        <f>H18/G18*100</f>
        <v>83.63825242718447</v>
      </c>
      <c r="J18" s="39">
        <f>H18-G18</f>
        <v>-101115.59999999998</v>
      </c>
      <c r="K18" s="39">
        <f>J18/G18*100</f>
        <v>-16.36174757281553</v>
      </c>
      <c r="L18" s="40"/>
      <c r="M18" s="40">
        <v>776244</v>
      </c>
      <c r="N18" s="39">
        <v>670239.57</v>
      </c>
      <c r="O18" s="39">
        <f>N18/M18*100</f>
        <v>86.34392922843847</v>
      </c>
      <c r="P18" s="39">
        <f>N18-M18</f>
        <v>-106004.43000000005</v>
      </c>
      <c r="Q18" s="39">
        <f>P18/M18*100</f>
        <v>-13.656070771561527</v>
      </c>
      <c r="R18" s="39">
        <f>E18+H18-N18</f>
        <v>4888.860000000102</v>
      </c>
    </row>
    <row r="19" spans="2:18" ht="27" customHeight="1">
      <c r="B19" s="7"/>
      <c r="C19" s="31"/>
      <c r="D19" s="33" t="s">
        <v>9</v>
      </c>
      <c r="E19" s="41">
        <f>E15+E16+E17+E18</f>
        <v>1778651.8099999998</v>
      </c>
      <c r="F19" s="41"/>
      <c r="G19" s="41">
        <f>G15+G16+G17+G18</f>
        <v>20273441</v>
      </c>
      <c r="H19" s="41">
        <f>H15+H16+H17+H18</f>
        <v>19953343.24</v>
      </c>
      <c r="I19" s="41">
        <f>H19/G19*100</f>
        <v>98.42109802672371</v>
      </c>
      <c r="J19" s="41">
        <f>H19-G19</f>
        <v>-320097.76000000164</v>
      </c>
      <c r="K19" s="41">
        <f>J19/G19*100</f>
        <v>-1.5789019732762761</v>
      </c>
      <c r="L19" s="41"/>
      <c r="M19" s="41">
        <f>M15+M16+M17+M18</f>
        <v>20777353.599999998</v>
      </c>
      <c r="N19" s="41">
        <f>N15+N16+N17+N18</f>
        <v>19624897.24</v>
      </c>
      <c r="O19" s="41">
        <f>N19/M19*100</f>
        <v>94.45330535261238</v>
      </c>
      <c r="P19" s="41">
        <f>N19-M19</f>
        <v>-1152456.3599999994</v>
      </c>
      <c r="Q19" s="41">
        <f>P19/M19*100</f>
        <v>-5.546694647387622</v>
      </c>
      <c r="R19" s="41">
        <f>R15+R16+R17+R18</f>
        <v>1607307.8100000012</v>
      </c>
    </row>
    <row r="20" ht="5.25" customHeight="1"/>
    <row r="21" spans="13:18" ht="12.75">
      <c r="M21" s="77" t="s">
        <v>8</v>
      </c>
      <c r="N21" s="77"/>
      <c r="O21" s="77"/>
      <c r="P21" s="77"/>
      <c r="Q21" s="77"/>
      <c r="R21" s="77"/>
    </row>
    <row r="23" ht="10.5">
      <c r="P23" s="4"/>
    </row>
    <row r="37" spans="5:18" ht="10.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R37" s="2"/>
    </row>
    <row r="38" spans="5:18" ht="10.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R38" s="2"/>
    </row>
    <row r="39" spans="5:18" ht="10.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R39" s="2"/>
    </row>
    <row r="40" spans="5:18" ht="10.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R40" s="2"/>
    </row>
    <row r="41" spans="5:18" ht="10.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R41" s="2"/>
    </row>
    <row r="42" spans="5:18" ht="10.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R42" s="2"/>
    </row>
    <row r="43" spans="5:18" ht="10.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R43" s="2"/>
    </row>
    <row r="44" spans="5:18" ht="45" customHeight="1">
      <c r="E44" s="2"/>
      <c r="F44" s="12"/>
      <c r="G44" s="2"/>
      <c r="H44" s="2"/>
      <c r="I44" s="2"/>
      <c r="J44" s="2"/>
      <c r="K44" s="2"/>
      <c r="L44" s="2"/>
      <c r="M44" s="2"/>
      <c r="N44" s="2"/>
      <c r="O44" s="2"/>
      <c r="R44" s="2"/>
    </row>
    <row r="45" spans="5:18" ht="10.5">
      <c r="E45" s="2"/>
      <c r="F45" s="12"/>
      <c r="G45" s="2"/>
      <c r="H45" s="2"/>
      <c r="I45" s="2"/>
      <c r="J45" s="2"/>
      <c r="K45" s="2"/>
      <c r="L45" s="2"/>
      <c r="M45" s="2"/>
      <c r="N45" s="2"/>
      <c r="O45" s="2"/>
      <c r="R45" s="2"/>
    </row>
    <row r="55" spans="7:15" ht="10.5">
      <c r="G55" s="11"/>
      <c r="H55" s="11"/>
      <c r="I55" s="11"/>
      <c r="J55" s="11"/>
      <c r="K55" s="11"/>
      <c r="L55" s="11"/>
      <c r="M55" s="11"/>
      <c r="N55" s="11"/>
      <c r="O55" s="11"/>
    </row>
  </sheetData>
  <sheetProtection/>
  <mergeCells count="16">
    <mergeCell ref="H6:I6"/>
    <mergeCell ref="J6:K6"/>
    <mergeCell ref="N6:O6"/>
    <mergeCell ref="C8:C15"/>
    <mergeCell ref="D8:D14"/>
    <mergeCell ref="P6:Q6"/>
    <mergeCell ref="B1:R3"/>
    <mergeCell ref="M21:R21"/>
    <mergeCell ref="E5:E7"/>
    <mergeCell ref="R5:R7"/>
    <mergeCell ref="C5:C7"/>
    <mergeCell ref="D5:D7"/>
    <mergeCell ref="Q9:R9"/>
    <mergeCell ref="F5:K5"/>
    <mergeCell ref="Q4:R4"/>
    <mergeCell ref="L5:Q5"/>
  </mergeCells>
  <printOptions/>
  <pageMargins left="0.17" right="0.2" top="0.18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V54"/>
  <sheetViews>
    <sheetView zoomScalePageLayoutView="0" workbookViewId="0" topLeftCell="C1">
      <selection activeCell="T14" sqref="T14"/>
    </sheetView>
  </sheetViews>
  <sheetFormatPr defaultColWidth="9.140625" defaultRowHeight="12.75"/>
  <cols>
    <col min="1" max="1" width="2.00390625" style="1" hidden="1" customWidth="1"/>
    <col min="2" max="2" width="1.421875" style="1" hidden="1" customWidth="1"/>
    <col min="3" max="3" width="3.00390625" style="1" customWidth="1"/>
    <col min="4" max="4" width="19.8515625" style="1" customWidth="1"/>
    <col min="5" max="5" width="9.8515625" style="1" customWidth="1"/>
    <col min="6" max="6" width="10.421875" style="1" customWidth="1"/>
    <col min="7" max="7" width="11.140625" style="1" customWidth="1"/>
    <col min="8" max="8" width="11.421875" style="1" customWidth="1"/>
    <col min="9" max="9" width="4.28125" style="1" customWidth="1"/>
    <col min="10" max="10" width="9.7109375" style="1" customWidth="1"/>
    <col min="11" max="11" width="4.421875" style="1" customWidth="1"/>
    <col min="12" max="12" width="10.7109375" style="1" customWidth="1"/>
    <col min="13" max="13" width="10.57421875" style="1" customWidth="1"/>
    <col min="14" max="14" width="11.421875" style="1" customWidth="1"/>
    <col min="15" max="15" width="4.8515625" style="1" customWidth="1"/>
    <col min="16" max="16" width="11.00390625" style="1" customWidth="1"/>
    <col min="17" max="17" width="4.28125" style="1" customWidth="1"/>
    <col min="18" max="18" width="9.8515625" style="1" customWidth="1"/>
    <col min="19" max="51" width="9.140625" style="2" customWidth="1"/>
    <col min="52" max="16384" width="9.140625" style="1" customWidth="1"/>
  </cols>
  <sheetData>
    <row r="1" spans="2:18" s="2" customFormat="1" ht="28.5" customHeight="1">
      <c r="B1" s="55" t="s">
        <v>28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18" s="2" customFormat="1" ht="14.25" customHeight="1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s="2" customFormat="1" ht="34.5" customHeight="1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2:18" s="2" customFormat="1" ht="15" customHeight="1">
      <c r="B4" s="14"/>
      <c r="C4" s="68" t="s">
        <v>0</v>
      </c>
      <c r="D4" s="102" t="s">
        <v>1</v>
      </c>
      <c r="E4" s="103" t="s">
        <v>14</v>
      </c>
      <c r="F4" s="90" t="s">
        <v>3</v>
      </c>
      <c r="G4" s="91"/>
      <c r="H4" s="94" t="s">
        <v>20</v>
      </c>
      <c r="I4" s="95"/>
      <c r="J4" s="98" t="s">
        <v>33</v>
      </c>
      <c r="K4" s="99"/>
      <c r="L4" s="90" t="s">
        <v>4</v>
      </c>
      <c r="M4" s="91"/>
      <c r="N4" s="98" t="s">
        <v>20</v>
      </c>
      <c r="O4" s="99"/>
      <c r="P4" s="98" t="s">
        <v>33</v>
      </c>
      <c r="Q4" s="99"/>
      <c r="R4" s="103" t="s">
        <v>25</v>
      </c>
    </row>
    <row r="5" spans="1:18" ht="42" customHeight="1">
      <c r="A5" s="2"/>
      <c r="B5" s="24"/>
      <c r="C5" s="45"/>
      <c r="D5" s="80"/>
      <c r="E5" s="78"/>
      <c r="F5" s="92"/>
      <c r="G5" s="93"/>
      <c r="H5" s="96"/>
      <c r="I5" s="97"/>
      <c r="J5" s="100"/>
      <c r="K5" s="101"/>
      <c r="L5" s="92"/>
      <c r="M5" s="93"/>
      <c r="N5" s="100"/>
      <c r="O5" s="101"/>
      <c r="P5" s="100"/>
      <c r="Q5" s="101"/>
      <c r="R5" s="78"/>
    </row>
    <row r="6" spans="1:18" ht="40.5" customHeight="1">
      <c r="A6" s="2"/>
      <c r="B6" s="24"/>
      <c r="C6" s="46"/>
      <c r="D6" s="81"/>
      <c r="E6" s="79"/>
      <c r="F6" s="32" t="s">
        <v>13</v>
      </c>
      <c r="G6" s="32" t="s">
        <v>32</v>
      </c>
      <c r="H6" s="32" t="s">
        <v>18</v>
      </c>
      <c r="I6" s="32" t="s">
        <v>17</v>
      </c>
      <c r="J6" s="32" t="s">
        <v>18</v>
      </c>
      <c r="K6" s="32" t="s">
        <v>34</v>
      </c>
      <c r="L6" s="32" t="s">
        <v>13</v>
      </c>
      <c r="M6" s="32" t="s">
        <v>32</v>
      </c>
      <c r="N6" s="32" t="s">
        <v>18</v>
      </c>
      <c r="O6" s="32" t="s">
        <v>17</v>
      </c>
      <c r="P6" s="32" t="s">
        <v>18</v>
      </c>
      <c r="Q6" s="32" t="s">
        <v>34</v>
      </c>
      <c r="R6" s="79"/>
    </row>
    <row r="7" spans="1:18" ht="15" customHeight="1" hidden="1">
      <c r="A7" s="2"/>
      <c r="B7" s="5"/>
      <c r="C7" s="45">
        <v>1</v>
      </c>
      <c r="D7" s="48" t="s">
        <v>2</v>
      </c>
      <c r="E7" s="9">
        <v>88952.8</v>
      </c>
      <c r="F7" s="10">
        <v>5893455.2</v>
      </c>
      <c r="G7" s="9">
        <v>3716849</v>
      </c>
      <c r="H7" s="9"/>
      <c r="I7" s="9"/>
      <c r="J7" s="9"/>
      <c r="K7" s="9"/>
      <c r="L7" s="9"/>
      <c r="M7" s="9"/>
      <c r="N7" s="9"/>
      <c r="O7" s="9"/>
      <c r="P7" s="10">
        <v>5982408</v>
      </c>
      <c r="Q7" s="9">
        <v>3546792.7</v>
      </c>
      <c r="R7" s="9">
        <v>88952.8</v>
      </c>
    </row>
    <row r="8" spans="1:18" ht="14.25" customHeight="1" hidden="1">
      <c r="A8" s="2"/>
      <c r="B8" s="5"/>
      <c r="C8" s="45"/>
      <c r="D8" s="49"/>
      <c r="E8" s="9">
        <v>16088.13</v>
      </c>
      <c r="F8" s="10">
        <v>299718.2</v>
      </c>
      <c r="G8" s="9">
        <v>199812.12</v>
      </c>
      <c r="H8" s="9"/>
      <c r="I8" s="9"/>
      <c r="J8" s="9"/>
      <c r="K8" s="9"/>
      <c r="L8" s="9"/>
      <c r="M8" s="9"/>
      <c r="N8" s="9"/>
      <c r="O8" s="9"/>
      <c r="P8" s="10">
        <v>315806.28</v>
      </c>
      <c r="Q8" s="43"/>
      <c r="R8" s="82"/>
    </row>
    <row r="9" spans="1:18" ht="25.5" customHeight="1" hidden="1">
      <c r="A9" s="2"/>
      <c r="B9" s="5"/>
      <c r="C9" s="45"/>
      <c r="D9" s="49"/>
      <c r="E9" s="9">
        <v>-78893.58</v>
      </c>
      <c r="F9" s="10">
        <v>221831.6</v>
      </c>
      <c r="G9" s="13">
        <v>136443.5</v>
      </c>
      <c r="H9" s="13"/>
      <c r="I9" s="13"/>
      <c r="J9" s="13"/>
      <c r="K9" s="13"/>
      <c r="L9" s="13"/>
      <c r="M9" s="13"/>
      <c r="N9" s="13"/>
      <c r="O9" s="13"/>
      <c r="P9" s="10">
        <v>221831.6</v>
      </c>
      <c r="Q9" s="9">
        <v>144311.34</v>
      </c>
      <c r="R9" s="9">
        <v>-78893.58</v>
      </c>
    </row>
    <row r="10" spans="1:18" ht="13.5" customHeight="1" hidden="1">
      <c r="A10" s="2"/>
      <c r="B10" s="5"/>
      <c r="C10" s="45"/>
      <c r="D10" s="49"/>
      <c r="E10" s="9">
        <v>15795.2</v>
      </c>
      <c r="F10" s="10">
        <v>40154.5</v>
      </c>
      <c r="G10" s="13">
        <v>20350</v>
      </c>
      <c r="H10" s="13"/>
      <c r="I10" s="13"/>
      <c r="J10" s="13"/>
      <c r="K10" s="13"/>
      <c r="L10" s="13"/>
      <c r="M10" s="13"/>
      <c r="N10" s="13"/>
      <c r="O10" s="13"/>
      <c r="P10" s="10">
        <v>55949.7</v>
      </c>
      <c r="Q10" s="9">
        <v>29899.72</v>
      </c>
      <c r="R10" s="9">
        <v>15795.2</v>
      </c>
    </row>
    <row r="11" spans="1:18" ht="15.75" customHeight="1" hidden="1">
      <c r="A11" s="2"/>
      <c r="B11" s="5"/>
      <c r="C11" s="45"/>
      <c r="D11" s="49"/>
      <c r="E11" s="9">
        <v>147.3</v>
      </c>
      <c r="F11" s="10">
        <v>7978.4</v>
      </c>
      <c r="G11" s="13">
        <v>4744.86</v>
      </c>
      <c r="H11" s="13"/>
      <c r="I11" s="13"/>
      <c r="J11" s="13"/>
      <c r="K11" s="13"/>
      <c r="L11" s="13"/>
      <c r="M11" s="13"/>
      <c r="N11" s="13"/>
      <c r="O11" s="13"/>
      <c r="P11" s="10">
        <v>8125.7</v>
      </c>
      <c r="Q11" s="9">
        <v>4722.63</v>
      </c>
      <c r="R11" s="9">
        <v>147.3</v>
      </c>
    </row>
    <row r="12" spans="1:18" ht="25.5" customHeight="1" hidden="1">
      <c r="A12" s="2"/>
      <c r="B12" s="5"/>
      <c r="C12" s="45"/>
      <c r="D12" s="49"/>
      <c r="E12" s="9">
        <v>27039.18</v>
      </c>
      <c r="F12" s="10">
        <v>300000</v>
      </c>
      <c r="G12" s="13">
        <v>140979.8</v>
      </c>
      <c r="H12" s="13"/>
      <c r="I12" s="13"/>
      <c r="J12" s="13"/>
      <c r="K12" s="13"/>
      <c r="L12" s="13"/>
      <c r="M12" s="13"/>
      <c r="N12" s="13"/>
      <c r="O12" s="13"/>
      <c r="P12" s="10">
        <v>327039.2</v>
      </c>
      <c r="Q12" s="9">
        <v>141750</v>
      </c>
      <c r="R12" s="9">
        <v>27039.18</v>
      </c>
    </row>
    <row r="13" spans="1:18" ht="39.75" customHeight="1" hidden="1">
      <c r="A13" s="2"/>
      <c r="B13" s="5"/>
      <c r="C13" s="45"/>
      <c r="D13" s="50"/>
      <c r="E13" s="9">
        <v>78893.58</v>
      </c>
      <c r="F13" s="10"/>
      <c r="G13" s="9">
        <v>840</v>
      </c>
      <c r="H13" s="9"/>
      <c r="I13" s="9"/>
      <c r="J13" s="9"/>
      <c r="K13" s="9"/>
      <c r="L13" s="9"/>
      <c r="M13" s="9"/>
      <c r="N13" s="9"/>
      <c r="O13" s="9"/>
      <c r="P13" s="10"/>
      <c r="Q13" s="9">
        <v>-3843.33</v>
      </c>
      <c r="R13" s="9">
        <v>78893.58</v>
      </c>
    </row>
    <row r="14" spans="1:18" ht="159" customHeight="1">
      <c r="A14" s="2"/>
      <c r="B14" s="5"/>
      <c r="C14" s="46"/>
      <c r="D14" s="32" t="s">
        <v>30</v>
      </c>
      <c r="E14" s="29">
        <v>145273.2</v>
      </c>
      <c r="F14" s="29">
        <v>9050541</v>
      </c>
      <c r="G14" s="29">
        <v>8050541</v>
      </c>
      <c r="H14" s="29">
        <v>7419839.24</v>
      </c>
      <c r="I14" s="29">
        <f>H14/G14*100</f>
        <v>92.16572203035797</v>
      </c>
      <c r="J14" s="29">
        <f>H14-G14</f>
        <v>-630701.7599999998</v>
      </c>
      <c r="K14" s="29">
        <f>J14/G14*100</f>
        <v>-7.834277969642038</v>
      </c>
      <c r="L14" s="29">
        <v>9195814.1</v>
      </c>
      <c r="M14" s="29">
        <v>8195814.1</v>
      </c>
      <c r="N14" s="29">
        <v>7342177.27</v>
      </c>
      <c r="O14" s="29">
        <f>N14/M14*100</f>
        <v>89.58447788609554</v>
      </c>
      <c r="P14" s="29">
        <f>N14-M14</f>
        <v>-853636.8300000001</v>
      </c>
      <c r="Q14" s="29">
        <f>P14/M14*100</f>
        <v>-10.415522113904464</v>
      </c>
      <c r="R14" s="29">
        <f>E14+H14-N14</f>
        <v>222935.17000000086</v>
      </c>
    </row>
    <row r="15" spans="1:22" ht="201.75" customHeight="1">
      <c r="A15" s="2"/>
      <c r="B15" s="5"/>
      <c r="C15" s="6">
        <v>2</v>
      </c>
      <c r="D15" s="32" t="s">
        <v>31</v>
      </c>
      <c r="E15" s="29">
        <v>1472834.4</v>
      </c>
      <c r="F15" s="30">
        <v>11592900</v>
      </c>
      <c r="G15" s="30">
        <v>11592900</v>
      </c>
      <c r="H15" s="29">
        <v>12007995.6</v>
      </c>
      <c r="I15" s="29">
        <f>H15/G15*100</f>
        <v>103.58060192014078</v>
      </c>
      <c r="J15" s="29">
        <f>H15-G15</f>
        <v>415095.5999999996</v>
      </c>
      <c r="K15" s="29">
        <f>J15/G15*100</f>
        <v>3.5806019201407726</v>
      </c>
      <c r="L15" s="29">
        <v>11790995.3</v>
      </c>
      <c r="M15" s="29">
        <v>11790995.3</v>
      </c>
      <c r="N15" s="29">
        <v>11606385.1</v>
      </c>
      <c r="O15" s="29">
        <f>N15/M15*100</f>
        <v>98.4343119872162</v>
      </c>
      <c r="P15" s="29">
        <f>N15-M15</f>
        <v>-184610.20000000112</v>
      </c>
      <c r="Q15" s="29">
        <f>P15/M15*100</f>
        <v>-1.5656880127837989</v>
      </c>
      <c r="R15" s="29">
        <f>E15+H15-N15-500000+210</f>
        <v>1374654.9000000004</v>
      </c>
      <c r="V15" s="2" t="s">
        <v>29</v>
      </c>
    </row>
    <row r="16" spans="1:18" ht="72.75" customHeight="1">
      <c r="A16" s="2"/>
      <c r="B16" s="5"/>
      <c r="C16" s="6">
        <v>3</v>
      </c>
      <c r="D16" s="32" t="s">
        <v>26</v>
      </c>
      <c r="E16" s="29">
        <v>2300.18</v>
      </c>
      <c r="F16" s="30">
        <v>12000</v>
      </c>
      <c r="G16" s="30">
        <v>12000</v>
      </c>
      <c r="H16" s="29">
        <v>8624</v>
      </c>
      <c r="I16" s="29">
        <f>H16/G16*100</f>
        <v>71.86666666666667</v>
      </c>
      <c r="J16" s="29">
        <f>H16-G16</f>
        <v>-3376</v>
      </c>
      <c r="K16" s="29">
        <f>J16/G16*100</f>
        <v>-28.133333333333333</v>
      </c>
      <c r="L16" s="30">
        <v>14300.2</v>
      </c>
      <c r="M16" s="30">
        <v>14300.2</v>
      </c>
      <c r="N16" s="29">
        <v>6095.3</v>
      </c>
      <c r="O16" s="29">
        <f>N16/M16*100</f>
        <v>42.623879386302285</v>
      </c>
      <c r="P16" s="29">
        <f>N16-M16</f>
        <v>-8204.900000000001</v>
      </c>
      <c r="Q16" s="29">
        <f>P16/M16*100</f>
        <v>-57.37612061369772</v>
      </c>
      <c r="R16" s="29">
        <f>E16+H16-N16</f>
        <v>4828.88</v>
      </c>
    </row>
    <row r="17" spans="1:18" ht="69" customHeight="1">
      <c r="A17" s="2"/>
      <c r="B17" s="5"/>
      <c r="C17" s="6">
        <v>4</v>
      </c>
      <c r="D17" s="32" t="s">
        <v>27</v>
      </c>
      <c r="E17" s="29">
        <v>158244.03</v>
      </c>
      <c r="F17" s="30">
        <v>618000</v>
      </c>
      <c r="G17" s="30">
        <v>618000</v>
      </c>
      <c r="H17" s="29">
        <v>516884.4</v>
      </c>
      <c r="I17" s="29">
        <f>H17/G17*100</f>
        <v>83.63825242718447</v>
      </c>
      <c r="J17" s="29">
        <f>H17-G17</f>
        <v>-101115.59999999998</v>
      </c>
      <c r="K17" s="29">
        <f>J17/G17*100</f>
        <v>-16.36174757281553</v>
      </c>
      <c r="L17" s="30">
        <v>776244</v>
      </c>
      <c r="M17" s="30">
        <v>776244</v>
      </c>
      <c r="N17" s="29">
        <v>670239.57</v>
      </c>
      <c r="O17" s="29">
        <f>N17/M17*100</f>
        <v>86.34392922843847</v>
      </c>
      <c r="P17" s="29">
        <f>N17-M17</f>
        <v>-106004.43000000005</v>
      </c>
      <c r="Q17" s="29">
        <f>P17/M17*100</f>
        <v>-13.656070771561527</v>
      </c>
      <c r="R17" s="29">
        <f>E17+H17-N17</f>
        <v>4888.860000000102</v>
      </c>
    </row>
    <row r="18" spans="2:18" ht="43.5" customHeight="1">
      <c r="B18" s="7"/>
      <c r="C18" s="31"/>
      <c r="D18" s="33" t="s">
        <v>9</v>
      </c>
      <c r="E18" s="34">
        <f>E14+E15+E16+E17</f>
        <v>1778651.8099999998</v>
      </c>
      <c r="F18" s="34">
        <f>F14+F15+F16+F17</f>
        <v>21273441</v>
      </c>
      <c r="G18" s="34">
        <f>G14+G15+G16+G17</f>
        <v>20273441</v>
      </c>
      <c r="H18" s="34">
        <f>H14+H15+H16+H17</f>
        <v>19953343.24</v>
      </c>
      <c r="I18" s="34">
        <f>H18/G18*100</f>
        <v>98.42109802672371</v>
      </c>
      <c r="J18" s="34">
        <f>H18-G18</f>
        <v>-320097.76000000164</v>
      </c>
      <c r="K18" s="34">
        <f>J18/G18*100</f>
        <v>-1.5789019732762761</v>
      </c>
      <c r="L18" s="34">
        <f>L14+L15+L16+L17</f>
        <v>21777353.599999998</v>
      </c>
      <c r="M18" s="34">
        <f>M14+M15+M16+M17</f>
        <v>20777353.599999998</v>
      </c>
      <c r="N18" s="34">
        <f>N14+N15+N16+N17</f>
        <v>19624897.24</v>
      </c>
      <c r="O18" s="34">
        <f>N18/M18*100</f>
        <v>94.45330535261238</v>
      </c>
      <c r="P18" s="34">
        <f>N18-M18</f>
        <v>-1152456.3599999994</v>
      </c>
      <c r="Q18" s="34">
        <f>P18/M18*100</f>
        <v>-5.546694647387622</v>
      </c>
      <c r="R18" s="34">
        <f>R14+R15+R16+R17</f>
        <v>1607307.8100000012</v>
      </c>
    </row>
    <row r="19" ht="12" customHeight="1"/>
    <row r="20" spans="13:18" ht="12.75">
      <c r="M20" s="77" t="s">
        <v>8</v>
      </c>
      <c r="N20" s="77"/>
      <c r="O20" s="77"/>
      <c r="P20" s="77"/>
      <c r="Q20" s="77"/>
      <c r="R20" s="77"/>
    </row>
    <row r="22" ht="10.5">
      <c r="P22" s="4"/>
    </row>
    <row r="34" ht="10.5">
      <c r="N34" s="1" t="s">
        <v>29</v>
      </c>
    </row>
    <row r="36" spans="5:18" ht="10.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R36" s="2"/>
    </row>
    <row r="37" spans="5:18" ht="10.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R37" s="2"/>
    </row>
    <row r="38" spans="5:18" ht="10.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R38" s="2"/>
    </row>
    <row r="39" spans="5:18" ht="10.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R39" s="2"/>
    </row>
    <row r="40" spans="5:18" ht="10.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R40" s="2"/>
    </row>
    <row r="41" spans="5:18" ht="10.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R41" s="2"/>
    </row>
    <row r="42" spans="5:18" ht="10.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R42" s="2"/>
    </row>
    <row r="43" spans="5:18" ht="45" customHeight="1">
      <c r="E43" s="2"/>
      <c r="F43" s="12"/>
      <c r="G43" s="2"/>
      <c r="H43" s="2"/>
      <c r="I43" s="2"/>
      <c r="J43" s="2"/>
      <c r="K43" s="2"/>
      <c r="L43" s="2"/>
      <c r="M43" s="2"/>
      <c r="N43" s="2"/>
      <c r="O43" s="2"/>
      <c r="R43" s="2"/>
    </row>
    <row r="44" spans="5:18" ht="10.5">
      <c r="E44" s="2"/>
      <c r="F44" s="12"/>
      <c r="G44" s="2"/>
      <c r="H44" s="2"/>
      <c r="I44" s="2"/>
      <c r="J44" s="2"/>
      <c r="K44" s="2"/>
      <c r="L44" s="2"/>
      <c r="M44" s="2"/>
      <c r="N44" s="2"/>
      <c r="O44" s="2"/>
      <c r="R44" s="2"/>
    </row>
    <row r="54" spans="7:15" ht="10.5">
      <c r="G54" s="11"/>
      <c r="H54" s="11"/>
      <c r="I54" s="11"/>
      <c r="J54" s="11"/>
      <c r="K54" s="11"/>
      <c r="L54" s="11"/>
      <c r="M54" s="11"/>
      <c r="N54" s="11"/>
      <c r="O54" s="11"/>
    </row>
  </sheetData>
  <sheetProtection/>
  <mergeCells count="15">
    <mergeCell ref="C7:C14"/>
    <mergeCell ref="D7:D13"/>
    <mergeCell ref="Q8:R8"/>
    <mergeCell ref="B1:R3"/>
    <mergeCell ref="C4:C6"/>
    <mergeCell ref="D4:D6"/>
    <mergeCell ref="E4:E6"/>
    <mergeCell ref="R4:R6"/>
    <mergeCell ref="M20:R20"/>
    <mergeCell ref="F4:G5"/>
    <mergeCell ref="H4:I5"/>
    <mergeCell ref="J4:K5"/>
    <mergeCell ref="L4:M5"/>
    <mergeCell ref="N4:O5"/>
    <mergeCell ref="P4:Q5"/>
  </mergeCells>
  <printOptions/>
  <pageMargins left="0.17" right="0.2" top="0.18" bottom="0.23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2014-02-26T09:57:56Z</cp:lastPrinted>
  <dcterms:created xsi:type="dcterms:W3CDTF">1996-10-14T23:33:28Z</dcterms:created>
  <dcterms:modified xsi:type="dcterms:W3CDTF">2014-03-04T10:13:35Z</dcterms:modified>
  <cp:category/>
  <cp:version/>
  <cp:contentType/>
  <cp:contentStatus/>
</cp:coreProperties>
</file>